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3º QUADRIMESTRE" sheetId="1" r:id="rId1"/>
  </sheets>
  <definedNames>
    <definedName name="_xlnm.Print_Area" localSheetId="0">'3º QUADRIMESTRE'!$A$1:$D$49</definedName>
  </definedNames>
  <calcPr fullCalcOnLoad="1"/>
</workbook>
</file>

<file path=xl/sharedStrings.xml><?xml version="1.0" encoding="utf-8"?>
<sst xmlns="http://schemas.openxmlformats.org/spreadsheetml/2006/main" count="43" uniqueCount="42">
  <si>
    <t>RELATÓRIO DE GESTÃO FISCAL</t>
  </si>
  <si>
    <t>DEMONSTRATIVO DA DESPESA COM PESSOAL</t>
  </si>
  <si>
    <t>DESPESAS COM PESSOAL</t>
  </si>
  <si>
    <t>DESPESAS EXECUTADAS</t>
  </si>
  <si>
    <t>(Últimos 12 Meses)</t>
  </si>
  <si>
    <t>LIQUIDADAS                                              (a)</t>
  </si>
  <si>
    <t>INSCRITAS EM RESTOS A PAGAR NÃO PROCESSADOS                                                  (b)</t>
  </si>
  <si>
    <t xml:space="preserve">  Pessoal Ativo</t>
  </si>
  <si>
    <t xml:space="preserve">  Indenizações por Demissão e Incentivos à Demissão Voluntária</t>
  </si>
  <si>
    <t xml:space="preserve">  Decorrentes de Decisão Judicial de Período Anterior ao da Apuração</t>
  </si>
  <si>
    <t xml:space="preserve">  Despesas de Exercícios Anteriores de Período Anterior ao de Apuração</t>
  </si>
  <si>
    <t>COINTER - CONSÓRCIO PÚBLICO INTERMUNICIPAL</t>
  </si>
  <si>
    <t>PRESIDENTE DO COINTER</t>
  </si>
  <si>
    <t>GERENTE DE PROJETOS CEASA NOROESTE</t>
  </si>
  <si>
    <t>NILDEMAR ANTONIO BOTTI</t>
  </si>
  <si>
    <t>CONTADOR CRC-ES 7.420</t>
  </si>
  <si>
    <t>GILSON ANTONIO DE SALES AMARO</t>
  </si>
  <si>
    <t>TOTAL</t>
  </si>
  <si>
    <t>(c = a + b)</t>
  </si>
  <si>
    <t>DESPESA BRUTA COM PESSOAL (CONTRATO DE RATEIO) (I)</t>
  </si>
  <si>
    <t>DESPESAS NÃO COMPUTADAS (CONTRATO DE RATEIO) (§ 1º do art. 19 da LRF) (II)</t>
  </si>
  <si>
    <t>DESPESA COM PESSOAL (CONTRATO DE RATEIO) (III) = (I - II)</t>
  </si>
  <si>
    <t xml:space="preserve">DESPESA COM PESSOAL (RECURSOS PRÓPRIOS) (IV) </t>
  </si>
  <si>
    <t>DESPESA COM PESSOAL - DTP (V) = (III + IV)</t>
  </si>
  <si>
    <t>VALOR TRANSFERIDO POR CONTRATO DE RATEIO</t>
  </si>
  <si>
    <t>DESPESA BRUTA COM PESSOAL POR ENTE CONSORCIADO</t>
  </si>
  <si>
    <t>VALOR EXECUTADO</t>
  </si>
  <si>
    <t>MUNICÍPIO DE COLATINA</t>
  </si>
  <si>
    <t>MUNICÍPIO DE MARILÂNDIA</t>
  </si>
  <si>
    <t>MUNICÍPIO DE PANCAS</t>
  </si>
  <si>
    <t>MUNICÍPIO DE SANTA MARIA DE JETIBÁ</t>
  </si>
  <si>
    <t>MUNICÍPIO DE SANTA TERESA</t>
  </si>
  <si>
    <t>MUNICÍPIO DE SÃO ROQUE DO CANAÃ</t>
  </si>
  <si>
    <t>JORGE FAUSTINO TONONI NATALLI</t>
  </si>
  <si>
    <r>
      <t xml:space="preserve">FONTE: </t>
    </r>
    <r>
      <rPr>
        <sz val="9"/>
        <rFont val="Calibri"/>
        <family val="2"/>
      </rPr>
      <t>Sistema de Contabilidade Área Pública; Setor Administrativo do Cointer, 10/01/2020, 10h.</t>
    </r>
  </si>
  <si>
    <t>3º QUADRIMESTRE DE 2019 -  JANEIRO/2019 A DEZEMBRO/2019</t>
  </si>
  <si>
    <t>Outras Despesas de Pessoal Decorrentes de Contratos de Terceirização (§ 1º do art. 18 da LRF)</t>
  </si>
  <si>
    <t>MUNICÍPIO DE IBIRAÇU</t>
  </si>
  <si>
    <t>MUNICÍPIO DE JOÃO NEIVA</t>
  </si>
  <si>
    <t>RATEIO</t>
  </si>
  <si>
    <t>PROPRIO</t>
  </si>
  <si>
    <t>RGF - ANEXO 1 (Portaria STN nº 72, art. 15, inciso IV, a)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</si>
</sst>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#,###.00"/>
    <numFmt numFmtId="173" formatCode="&quot;R$ &quot;#,##0.00_);[Red]&quot;(R$ &quot;#,##0.00\)"/>
    <numFmt numFmtId="174" formatCode="_(* #,##0.00_);_(* \(#,##0.00\);_(* \-??_);_(@_)"/>
  </numFmts>
  <fonts count="41">
    <font>
      <sz val="11"/>
      <color indexed="63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3" fillId="21" borderId="5" applyNumberFormat="0" applyAlignment="0" applyProtection="0"/>
    <xf numFmtId="16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4" fontId="0" fillId="0" borderId="0">
      <alignment/>
      <protection/>
    </xf>
  </cellStyleXfs>
  <cellXfs count="75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74" fontId="2" fillId="0" borderId="0" xfId="60" applyFont="1">
      <alignment/>
      <protection/>
    </xf>
    <xf numFmtId="0" fontId="3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3" fillId="0" borderId="0" xfId="0" applyFont="1" applyAlignment="1">
      <alignment/>
    </xf>
    <xf numFmtId="173" fontId="22" fillId="0" borderId="0" xfId="0" applyNumberFormat="1" applyFont="1" applyAlignment="1">
      <alignment/>
    </xf>
    <xf numFmtId="0" fontId="22" fillId="0" borderId="10" xfId="0" applyFont="1" applyBorder="1" applyAlignment="1">
      <alignment horizontal="left" vertical="center"/>
    </xf>
    <xf numFmtId="174" fontId="22" fillId="0" borderId="11" xfId="60" applyFont="1" applyBorder="1">
      <alignment/>
      <protection/>
    </xf>
    <xf numFmtId="174" fontId="22" fillId="0" borderId="12" xfId="60" applyFont="1" applyBorder="1">
      <alignment/>
      <protection/>
    </xf>
    <xf numFmtId="0" fontId="21" fillId="0" borderId="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174" fontId="3" fillId="0" borderId="11" xfId="60" applyFont="1" applyBorder="1">
      <alignment/>
      <protection/>
    </xf>
    <xf numFmtId="174" fontId="3" fillId="0" borderId="14" xfId="60" applyFont="1" applyBorder="1">
      <alignment/>
      <protection/>
    </xf>
    <xf numFmtId="174" fontId="3" fillId="0" borderId="0" xfId="60" applyFont="1" applyAlignment="1">
      <alignment horizontal="right"/>
      <protection/>
    </xf>
    <xf numFmtId="0" fontId="3" fillId="0" borderId="13" xfId="0" applyFont="1" applyBorder="1" applyAlignment="1">
      <alignment horizontal="left" wrapText="1"/>
    </xf>
    <xf numFmtId="174" fontId="3" fillId="0" borderId="11" xfId="60" applyFont="1" applyBorder="1" applyAlignment="1">
      <alignment vertical="center"/>
      <protection/>
    </xf>
    <xf numFmtId="174" fontId="3" fillId="0" borderId="14" xfId="60" applyFont="1" applyBorder="1" applyAlignment="1">
      <alignment vertical="center"/>
      <protection/>
    </xf>
    <xf numFmtId="0" fontId="22" fillId="0" borderId="13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174" fontId="22" fillId="0" borderId="16" xfId="60" applyFont="1" applyBorder="1">
      <alignment/>
      <protection/>
    </xf>
    <xf numFmtId="174" fontId="22" fillId="0" borderId="17" xfId="60" applyFont="1" applyBorder="1">
      <alignment/>
      <protection/>
    </xf>
    <xf numFmtId="174" fontId="22" fillId="0" borderId="18" xfId="60" applyFont="1" applyBorder="1" applyAlignment="1">
      <alignment horizontal="right"/>
      <protection/>
    </xf>
    <xf numFmtId="174" fontId="22" fillId="0" borderId="19" xfId="60" applyFont="1" applyBorder="1">
      <alignment/>
      <protection/>
    </xf>
    <xf numFmtId="174" fontId="22" fillId="0" borderId="20" xfId="60" applyFont="1" applyBorder="1">
      <alignment/>
      <protection/>
    </xf>
    <xf numFmtId="0" fontId="22" fillId="0" borderId="21" xfId="0" applyFont="1" applyBorder="1" applyAlignment="1">
      <alignment horizontal="left" vertical="center"/>
    </xf>
    <xf numFmtId="174" fontId="22" fillId="0" borderId="22" xfId="60" applyFont="1" applyBorder="1" applyAlignment="1">
      <alignment horizontal="right"/>
      <protection/>
    </xf>
    <xf numFmtId="0" fontId="21" fillId="0" borderId="23" xfId="0" applyFont="1" applyBorder="1" applyAlignment="1">
      <alignment/>
    </xf>
    <xf numFmtId="174" fontId="2" fillId="0" borderId="24" xfId="60" applyFont="1" applyBorder="1">
      <alignment/>
      <protection/>
    </xf>
    <xf numFmtId="0" fontId="22" fillId="0" borderId="25" xfId="0" applyFont="1" applyBorder="1" applyAlignment="1">
      <alignment horizontal="left"/>
    </xf>
    <xf numFmtId="174" fontId="2" fillId="0" borderId="26" xfId="60" applyFont="1" applyBorder="1">
      <alignment/>
      <protection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/>
    </xf>
    <xf numFmtId="0" fontId="23" fillId="34" borderId="27" xfId="0" applyFont="1" applyFill="1" applyBorder="1" applyAlignment="1">
      <alignment horizontal="center"/>
    </xf>
    <xf numFmtId="0" fontId="22" fillId="33" borderId="28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2" fillId="33" borderId="32" xfId="0" applyFont="1" applyFill="1" applyBorder="1" applyAlignment="1">
      <alignment horizontal="center"/>
    </xf>
    <xf numFmtId="0" fontId="22" fillId="33" borderId="33" xfId="0" applyFont="1" applyFill="1" applyBorder="1" applyAlignment="1">
      <alignment horizontal="center"/>
    </xf>
    <xf numFmtId="174" fontId="2" fillId="35" borderId="22" xfId="60" applyFont="1" applyFill="1" applyBorder="1">
      <alignment/>
      <protection/>
    </xf>
    <xf numFmtId="174" fontId="2" fillId="35" borderId="25" xfId="60" applyFont="1" applyFill="1" applyBorder="1">
      <alignment/>
      <protection/>
    </xf>
    <xf numFmtId="174" fontId="2" fillId="35" borderId="34" xfId="60" applyFont="1" applyFill="1" applyBorder="1">
      <alignment/>
      <protection/>
    </xf>
    <xf numFmtId="174" fontId="2" fillId="35" borderId="33" xfId="60" applyFont="1" applyFill="1" applyBorder="1">
      <alignment/>
      <protection/>
    </xf>
    <xf numFmtId="0" fontId="21" fillId="0" borderId="0" xfId="0" applyFont="1" applyAlignment="1">
      <alignment horizontal="center"/>
    </xf>
    <xf numFmtId="0" fontId="21" fillId="34" borderId="27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center" vertical="center" wrapText="1"/>
    </xf>
    <xf numFmtId="0" fontId="22" fillId="34" borderId="36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22" fillId="34" borderId="39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34" xfId="0" applyFont="1" applyFill="1" applyBorder="1" applyAlignment="1">
      <alignment horizontal="center" vertical="center" wrapText="1"/>
    </xf>
    <xf numFmtId="0" fontId="22" fillId="34" borderId="3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174" fontId="2" fillId="0" borderId="34" xfId="60" applyFont="1" applyBorder="1">
      <alignment/>
      <protection/>
    </xf>
    <xf numFmtId="174" fontId="2" fillId="0" borderId="33" xfId="60" applyFont="1" applyBorder="1">
      <alignment/>
      <protection/>
    </xf>
    <xf numFmtId="43" fontId="2" fillId="0" borderId="22" xfId="60" applyNumberFormat="1" applyFont="1" applyBorder="1">
      <alignment/>
      <protection/>
    </xf>
    <xf numFmtId="174" fontId="2" fillId="0" borderId="25" xfId="60" applyFont="1" applyBorder="1">
      <alignment/>
      <protection/>
    </xf>
    <xf numFmtId="0" fontId="22" fillId="0" borderId="0" xfId="0" applyFont="1" applyBorder="1" applyAlignment="1">
      <alignment horizontal="left"/>
    </xf>
    <xf numFmtId="174" fontId="0" fillId="0" borderId="0" xfId="60">
      <alignment/>
      <protection/>
    </xf>
    <xf numFmtId="174" fontId="2" fillId="0" borderId="22" xfId="60" applyFont="1" applyBorder="1" applyAlignment="1">
      <alignment horizontal="center"/>
      <protection/>
    </xf>
    <xf numFmtId="174" fontId="2" fillId="0" borderId="25" xfId="60" applyFont="1" applyBorder="1" applyAlignment="1">
      <alignment horizontal="center"/>
      <protection/>
    </xf>
    <xf numFmtId="174" fontId="0" fillId="0" borderId="0" xfId="60" applyFont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A7" sqref="A7:A13"/>
    </sheetView>
  </sheetViews>
  <sheetFormatPr defaultColWidth="9.57421875" defaultRowHeight="12.75" customHeight="1"/>
  <cols>
    <col min="1" max="1" width="60.28125" style="2" customWidth="1"/>
    <col min="2" max="2" width="15.00390625" style="2" customWidth="1"/>
    <col min="3" max="3" width="19.28125" style="2" customWidth="1"/>
    <col min="4" max="4" width="12.8515625" style="2" customWidth="1"/>
    <col min="5" max="5" width="9.57421875" style="2" customWidth="1"/>
    <col min="6" max="6" width="15.8515625" style="3" customWidth="1"/>
    <col min="7" max="7" width="17.140625" style="71" customWidth="1"/>
    <col min="8" max="8" width="10.57421875" style="71" bestFit="1" customWidth="1"/>
    <col min="9" max="16384" width="9.57421875" style="2" customWidth="1"/>
  </cols>
  <sheetData>
    <row r="1" spans="1:4" ht="12.75" customHeight="1">
      <c r="A1" s="65" t="s">
        <v>11</v>
      </c>
      <c r="B1" s="65"/>
      <c r="C1" s="65"/>
      <c r="D1" s="65"/>
    </row>
    <row r="2" spans="1:4" ht="12.75" customHeight="1">
      <c r="A2" s="65" t="s">
        <v>0</v>
      </c>
      <c r="B2" s="65"/>
      <c r="C2" s="65"/>
      <c r="D2" s="65"/>
    </row>
    <row r="3" spans="1:4" ht="12.75" customHeight="1">
      <c r="A3" s="65" t="s">
        <v>1</v>
      </c>
      <c r="B3" s="65"/>
      <c r="C3" s="65"/>
      <c r="D3" s="65"/>
    </row>
    <row r="4" spans="1:4" ht="12.75" customHeight="1">
      <c r="A4" s="65" t="s">
        <v>35</v>
      </c>
      <c r="B4" s="65"/>
      <c r="C4" s="65"/>
      <c r="D4" s="65"/>
    </row>
    <row r="5" spans="1:3" ht="12.75" customHeight="1">
      <c r="A5" s="4"/>
      <c r="B5" s="4"/>
      <c r="C5" s="4"/>
    </row>
    <row r="6" spans="1:3" ht="12.75" customHeight="1">
      <c r="A6" s="5" t="s">
        <v>41</v>
      </c>
      <c r="B6" s="6"/>
      <c r="C6" s="7">
        <v>1</v>
      </c>
    </row>
    <row r="7" spans="1:4" ht="12.75" customHeight="1">
      <c r="A7" s="34" t="s">
        <v>2</v>
      </c>
      <c r="B7" s="37" t="s">
        <v>3</v>
      </c>
      <c r="C7" s="38"/>
      <c r="D7" s="38"/>
    </row>
    <row r="8" spans="1:4" ht="12.75" customHeight="1">
      <c r="A8" s="34"/>
      <c r="B8" s="44" t="s">
        <v>4</v>
      </c>
      <c r="C8" s="45"/>
      <c r="D8" s="45"/>
    </row>
    <row r="9" spans="1:4" ht="12.75" customHeight="1">
      <c r="A9" s="34"/>
      <c r="B9" s="39" t="s">
        <v>5</v>
      </c>
      <c r="C9" s="41" t="s">
        <v>6</v>
      </c>
      <c r="D9" s="35" t="s">
        <v>17</v>
      </c>
    </row>
    <row r="10" spans="1:4" ht="12.75" customHeight="1">
      <c r="A10" s="34"/>
      <c r="B10" s="40"/>
      <c r="C10" s="42"/>
      <c r="D10" s="36"/>
    </row>
    <row r="11" spans="1:4" ht="12.75" customHeight="1">
      <c r="A11" s="34"/>
      <c r="B11" s="40"/>
      <c r="C11" s="42"/>
      <c r="D11" s="51" t="s">
        <v>18</v>
      </c>
    </row>
    <row r="12" spans="1:4" ht="12.75" customHeight="1">
      <c r="A12" s="34"/>
      <c r="B12" s="40"/>
      <c r="C12" s="42"/>
      <c r="D12" s="51"/>
    </row>
    <row r="13" spans="1:4" ht="12.75" customHeight="1">
      <c r="A13" s="34"/>
      <c r="B13" s="40"/>
      <c r="C13" s="42"/>
      <c r="D13" s="52"/>
    </row>
    <row r="14" spans="1:5" ht="12.75" customHeight="1">
      <c r="A14" s="8" t="s">
        <v>19</v>
      </c>
      <c r="B14" s="9">
        <f>B15+B16</f>
        <v>60004.61</v>
      </c>
      <c r="C14" s="9">
        <f>C15+C16</f>
        <v>0</v>
      </c>
      <c r="D14" s="10">
        <f>D15+D16</f>
        <v>60004.61</v>
      </c>
      <c r="E14" s="11"/>
    </row>
    <row r="15" spans="1:5" ht="12.75" customHeight="1">
      <c r="A15" s="12" t="s">
        <v>7</v>
      </c>
      <c r="B15" s="13">
        <f>C37</f>
        <v>60004.61</v>
      </c>
      <c r="C15" s="14">
        <v>0</v>
      </c>
      <c r="D15" s="15">
        <f>B15+C15</f>
        <v>60004.61</v>
      </c>
      <c r="E15" s="11"/>
    </row>
    <row r="16" spans="1:5" ht="29.25" customHeight="1">
      <c r="A16" s="16" t="s">
        <v>36</v>
      </c>
      <c r="B16" s="17">
        <v>0</v>
      </c>
      <c r="C16" s="18">
        <v>0</v>
      </c>
      <c r="D16" s="15">
        <f aca="true" t="shared" si="0" ref="D16:D23">B16+C16</f>
        <v>0</v>
      </c>
      <c r="E16" s="11"/>
    </row>
    <row r="17" spans="1:5" ht="12.75" customHeight="1">
      <c r="A17" s="19" t="s">
        <v>20</v>
      </c>
      <c r="B17" s="9">
        <f>B18+B19+B20</f>
        <v>0</v>
      </c>
      <c r="C17" s="9">
        <f>C18+C19+C20</f>
        <v>0</v>
      </c>
      <c r="D17" s="15">
        <f t="shared" si="0"/>
        <v>0</v>
      </c>
      <c r="E17" s="11"/>
    </row>
    <row r="18" spans="1:8" ht="12.75" customHeight="1">
      <c r="A18" s="12" t="s">
        <v>8</v>
      </c>
      <c r="B18" s="13">
        <v>0</v>
      </c>
      <c r="C18" s="14">
        <v>0</v>
      </c>
      <c r="D18" s="15">
        <f t="shared" si="0"/>
        <v>0</v>
      </c>
      <c r="G18" s="74" t="s">
        <v>39</v>
      </c>
      <c r="H18" s="74" t="s">
        <v>40</v>
      </c>
    </row>
    <row r="19" spans="1:8" ht="12.75" customHeight="1">
      <c r="A19" s="12" t="s">
        <v>9</v>
      </c>
      <c r="B19" s="13">
        <v>0</v>
      </c>
      <c r="C19" s="14">
        <v>0</v>
      </c>
      <c r="D19" s="15">
        <f t="shared" si="0"/>
        <v>0</v>
      </c>
      <c r="G19" s="71">
        <v>9029.15</v>
      </c>
      <c r="H19" s="71">
        <v>147.58</v>
      </c>
    </row>
    <row r="20" spans="1:8" ht="12.75" customHeight="1">
      <c r="A20" s="12" t="s">
        <v>10</v>
      </c>
      <c r="B20" s="13">
        <v>0</v>
      </c>
      <c r="C20" s="14">
        <v>0</v>
      </c>
      <c r="D20" s="15">
        <f t="shared" si="0"/>
        <v>0</v>
      </c>
      <c r="G20" s="71">
        <v>8123.66</v>
      </c>
      <c r="H20" s="71">
        <v>4274.2</v>
      </c>
    </row>
    <row r="21" spans="1:8" ht="12.75" customHeight="1">
      <c r="A21" s="20" t="s">
        <v>21</v>
      </c>
      <c r="B21" s="21">
        <f>B14-B17</f>
        <v>60004.61</v>
      </c>
      <c r="C21" s="22">
        <v>0</v>
      </c>
      <c r="D21" s="23">
        <f t="shared" si="0"/>
        <v>60004.61</v>
      </c>
      <c r="G21" s="71">
        <v>5000</v>
      </c>
      <c r="H21" s="71">
        <v>1877.52</v>
      </c>
    </row>
    <row r="22" spans="1:8" ht="12.75" customHeight="1">
      <c r="A22" s="20" t="s">
        <v>22</v>
      </c>
      <c r="B22" s="24">
        <v>45917.47</v>
      </c>
      <c r="C22" s="25">
        <v>0</v>
      </c>
      <c r="D22" s="23">
        <f t="shared" si="0"/>
        <v>45917.47</v>
      </c>
      <c r="G22" s="71">
        <v>5000</v>
      </c>
      <c r="H22" s="71">
        <v>8935.99</v>
      </c>
    </row>
    <row r="23" spans="1:8" ht="12.75" customHeight="1">
      <c r="A23" s="26" t="s">
        <v>23</v>
      </c>
      <c r="B23" s="24">
        <f>B21+B22</f>
        <v>105922.08</v>
      </c>
      <c r="C23" s="25">
        <v>0</v>
      </c>
      <c r="D23" s="27">
        <f t="shared" si="0"/>
        <v>105922.08</v>
      </c>
      <c r="G23" s="71">
        <v>8197.12</v>
      </c>
      <c r="H23" s="71">
        <v>3000</v>
      </c>
    </row>
    <row r="24" spans="1:8" ht="12.75" customHeight="1">
      <c r="A24" s="43"/>
      <c r="B24" s="43"/>
      <c r="C24" s="43"/>
      <c r="D24" s="28"/>
      <c r="G24" s="71">
        <v>5000</v>
      </c>
      <c r="H24" s="71">
        <v>27682.18</v>
      </c>
    </row>
    <row r="25" spans="1:7" ht="12.75" customHeight="1">
      <c r="A25" s="56" t="s">
        <v>25</v>
      </c>
      <c r="B25" s="53" t="s">
        <v>24</v>
      </c>
      <c r="C25" s="59" t="s">
        <v>26</v>
      </c>
      <c r="D25" s="60"/>
      <c r="G25" s="71">
        <v>9654.68</v>
      </c>
    </row>
    <row r="26" spans="1:7" ht="12.75" customHeight="1">
      <c r="A26" s="57"/>
      <c r="B26" s="54"/>
      <c r="C26" s="61"/>
      <c r="D26" s="62"/>
      <c r="G26" s="71">
        <v>10000</v>
      </c>
    </row>
    <row r="27" spans="1:8" ht="15" customHeight="1">
      <c r="A27" s="57"/>
      <c r="B27" s="54"/>
      <c r="C27" s="61"/>
      <c r="D27" s="62"/>
      <c r="G27" s="71">
        <f>SUM(G19:G26)</f>
        <v>60004.61</v>
      </c>
      <c r="H27" s="71">
        <f>SUM(H19:H26)</f>
        <v>45917.47</v>
      </c>
    </row>
    <row r="28" spans="1:4" ht="16.5" customHeight="1">
      <c r="A28" s="58"/>
      <c r="B28" s="55"/>
      <c r="C28" s="63"/>
      <c r="D28" s="64"/>
    </row>
    <row r="29" spans="1:7" ht="12.75" customHeight="1">
      <c r="A29" s="5" t="s">
        <v>27</v>
      </c>
      <c r="B29" s="29">
        <v>10000</v>
      </c>
      <c r="C29" s="46">
        <v>9029.15</v>
      </c>
      <c r="D29" s="47"/>
      <c r="G29" s="71">
        <f>G27+H27</f>
        <v>105922.08</v>
      </c>
    </row>
    <row r="30" spans="1:4" ht="12.75" customHeight="1">
      <c r="A30" s="30" t="s">
        <v>28</v>
      </c>
      <c r="B30" s="31">
        <v>15000</v>
      </c>
      <c r="C30" s="48">
        <v>13197.12</v>
      </c>
      <c r="D30" s="49"/>
    </row>
    <row r="31" spans="1:4" ht="12.75" customHeight="1">
      <c r="A31" s="5" t="s">
        <v>29</v>
      </c>
      <c r="B31" s="29">
        <v>5000</v>
      </c>
      <c r="C31" s="46">
        <v>0</v>
      </c>
      <c r="D31" s="47"/>
    </row>
    <row r="32" spans="1:4" ht="12.75" customHeight="1">
      <c r="A32" s="30" t="s">
        <v>30</v>
      </c>
      <c r="B32" s="31">
        <v>10000</v>
      </c>
      <c r="C32" s="48">
        <v>9654.68</v>
      </c>
      <c r="D32" s="49"/>
    </row>
    <row r="33" spans="1:4" ht="12.75" customHeight="1">
      <c r="A33" s="5" t="s">
        <v>31</v>
      </c>
      <c r="B33" s="29">
        <v>10000</v>
      </c>
      <c r="C33" s="46">
        <v>10000</v>
      </c>
      <c r="D33" s="47"/>
    </row>
    <row r="34" spans="1:4" ht="12.75" customHeight="1">
      <c r="A34" s="30" t="s">
        <v>32</v>
      </c>
      <c r="B34" s="29">
        <v>10000</v>
      </c>
      <c r="C34" s="66">
        <v>8123.66</v>
      </c>
      <c r="D34" s="67"/>
    </row>
    <row r="35" spans="1:4" ht="12.75" customHeight="1">
      <c r="A35" s="30" t="s">
        <v>37</v>
      </c>
      <c r="B35" s="29">
        <v>5000</v>
      </c>
      <c r="C35" s="72">
        <v>5000</v>
      </c>
      <c r="D35" s="73"/>
    </row>
    <row r="36" spans="1:4" ht="12.75" customHeight="1">
      <c r="A36" s="30" t="s">
        <v>38</v>
      </c>
      <c r="B36" s="29">
        <v>5000</v>
      </c>
      <c r="C36" s="72">
        <v>5000</v>
      </c>
      <c r="D36" s="73"/>
    </row>
    <row r="37" spans="1:4" ht="12.75" customHeight="1">
      <c r="A37" s="30" t="s">
        <v>17</v>
      </c>
      <c r="B37" s="29">
        <f>B29+B30+B31+B32+B33+B34+B35+B36</f>
        <v>70000</v>
      </c>
      <c r="C37" s="68">
        <f>C29+C30+C31+C32+C33+C34+C35+C36</f>
        <v>60004.61</v>
      </c>
      <c r="D37" s="69"/>
    </row>
    <row r="38" spans="1:4" ht="12.75" customHeight="1">
      <c r="A38" s="70" t="s">
        <v>34</v>
      </c>
      <c r="B38" s="70"/>
      <c r="C38" s="70"/>
      <c r="D38" s="32"/>
    </row>
    <row r="39" spans="1:4" ht="12.75" customHeight="1">
      <c r="A39" s="5"/>
      <c r="B39" s="11"/>
      <c r="C39" s="32"/>
      <c r="D39" s="32"/>
    </row>
    <row r="40" spans="1:4" ht="12.75" customHeight="1">
      <c r="A40" s="5"/>
      <c r="B40" s="11"/>
      <c r="C40" s="32"/>
      <c r="D40" s="32"/>
    </row>
    <row r="41" spans="1:4" ht="12.75" customHeight="1">
      <c r="A41" s="5"/>
      <c r="B41" s="11"/>
      <c r="C41" s="32"/>
      <c r="D41" s="32"/>
    </row>
    <row r="43" spans="1:4" ht="12.75" customHeight="1">
      <c r="A43" s="1" t="s">
        <v>16</v>
      </c>
      <c r="B43" s="50" t="s">
        <v>33</v>
      </c>
      <c r="C43" s="50"/>
      <c r="D43" s="50"/>
    </row>
    <row r="44" spans="1:4" ht="12.75" customHeight="1">
      <c r="A44" s="1" t="s">
        <v>12</v>
      </c>
      <c r="B44" s="50" t="s">
        <v>13</v>
      </c>
      <c r="C44" s="50"/>
      <c r="D44" s="50"/>
    </row>
    <row r="46" spans="9:13" ht="12.75" customHeight="1">
      <c r="I46" s="33"/>
      <c r="J46" s="33"/>
      <c r="K46" s="33"/>
      <c r="L46" s="33"/>
      <c r="M46" s="33"/>
    </row>
    <row r="48" spans="1:4" ht="12.75" customHeight="1">
      <c r="A48" s="50" t="s">
        <v>14</v>
      </c>
      <c r="B48" s="50"/>
      <c r="C48" s="50"/>
      <c r="D48" s="50"/>
    </row>
    <row r="49" spans="1:4" ht="12.75" customHeight="1">
      <c r="A49" s="50" t="s">
        <v>15</v>
      </c>
      <c r="B49" s="50"/>
      <c r="C49" s="50"/>
      <c r="D49" s="50"/>
    </row>
  </sheetData>
  <sheetProtection/>
  <mergeCells count="30">
    <mergeCell ref="A49:D49"/>
    <mergeCell ref="A1:D1"/>
    <mergeCell ref="A2:D2"/>
    <mergeCell ref="A3:D3"/>
    <mergeCell ref="A4:D4"/>
    <mergeCell ref="C34:D34"/>
    <mergeCell ref="C37:D37"/>
    <mergeCell ref="A38:C38"/>
    <mergeCell ref="B43:D43"/>
    <mergeCell ref="B44:D44"/>
    <mergeCell ref="A48:D48"/>
    <mergeCell ref="D11:D13"/>
    <mergeCell ref="B25:B28"/>
    <mergeCell ref="A25:A28"/>
    <mergeCell ref="C25:D28"/>
    <mergeCell ref="C29:D29"/>
    <mergeCell ref="C30:D30"/>
    <mergeCell ref="C33:D33"/>
    <mergeCell ref="C35:D35"/>
    <mergeCell ref="C36:D36"/>
    <mergeCell ref="I46:M46"/>
    <mergeCell ref="A7:A13"/>
    <mergeCell ref="D9:D10"/>
    <mergeCell ref="B7:D7"/>
    <mergeCell ref="B9:B13"/>
    <mergeCell ref="C9:C13"/>
    <mergeCell ref="A24:C24"/>
    <mergeCell ref="B8:D8"/>
    <mergeCell ref="C31:D31"/>
    <mergeCell ref="C32:D32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2020-01-09T17:16:59Z</cp:lastPrinted>
  <dcterms:created xsi:type="dcterms:W3CDTF">2016-03-01T14:25:48Z</dcterms:created>
  <dcterms:modified xsi:type="dcterms:W3CDTF">2020-01-09T17:20:36Z</dcterms:modified>
  <cp:category/>
  <cp:version/>
  <cp:contentType/>
  <cp:contentStatus/>
</cp:coreProperties>
</file>